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" sheetId="1" r:id="rId1"/>
  </sheets>
  <calcPr calcId="145621"/>
</workbook>
</file>

<file path=xl/calcChain.xml><?xml version="1.0" encoding="utf-8"?>
<calcChain xmlns="http://schemas.openxmlformats.org/spreadsheetml/2006/main">
  <c r="Q30" i="1" l="1"/>
  <c r="Q21" i="1"/>
  <c r="Q61" i="1" l="1"/>
  <c r="Q77" i="1" l="1"/>
  <c r="Q63" i="1" l="1"/>
  <c r="Q58" i="1" l="1"/>
  <c r="Q43" i="1" l="1"/>
  <c r="Q51" i="1" l="1"/>
  <c r="Q64" i="1" s="1"/>
  <c r="D21" i="1" l="1"/>
  <c r="N21" i="1"/>
  <c r="Q69" i="1" l="1"/>
  <c r="Q74" i="1" l="1"/>
  <c r="Q78" i="1" s="1"/>
  <c r="G63" i="1" l="1"/>
  <c r="G74" i="1" l="1"/>
  <c r="G69" i="1"/>
  <c r="G78" i="1" l="1"/>
  <c r="G51" i="1" l="1"/>
  <c r="G30" i="1"/>
  <c r="G43" i="1" l="1"/>
  <c r="G64" i="1" s="1"/>
</calcChain>
</file>

<file path=xl/sharedStrings.xml><?xml version="1.0" encoding="utf-8"?>
<sst xmlns="http://schemas.openxmlformats.org/spreadsheetml/2006/main" count="209" uniqueCount="130">
  <si>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</si>
  <si>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</si>
  <si>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</si>
  <si>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</si>
  <si>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</si>
  <si>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</si>
  <si>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</si>
  <si>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</si>
  <si>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</si>
  <si>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</si>
  <si>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</si>
  <si>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</si>
  <si>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</si>
  <si>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</si>
  <si>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</si>
  <si>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</si>
  <si>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</si>
  <si>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</si>
  <si>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</si>
  <si>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</si>
  <si>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</si>
  <si>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</si>
  <si>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</si>
  <si>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</si>
  <si>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</si>
  <si>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</si>
  <si>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</si>
  <si>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</si>
  <si>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</si>
  <si>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>ADO</t>
  </si>
  <si>
    <t>ONCO CV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</si>
  <si>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</si>
  <si>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</si>
  <si>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</si>
  <si>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</si>
  <si>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</si>
  <si>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</si>
  <si>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</si>
  <si>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</si>
  <si>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</si>
  <si>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</si>
  <si>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</si>
  <si>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</si>
  <si>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</si>
  <si>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</si>
  <si>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</si>
  <si>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1562/30.06.2019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</si>
  <si>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</si>
  <si>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</si>
  <si>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</si>
  <si>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</si>
  <si>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</si>
  <si>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</si>
  <si>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</si>
  <si>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</si>
  <si>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</si>
  <si>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</si>
  <si>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</si>
  <si>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</si>
  <si>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</si>
  <si>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</si>
  <si>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</si>
  <si>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</si>
  <si>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</si>
  <si>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</si>
  <si>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</si>
  <si>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</si>
  <si>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</si>
  <si>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</si>
  <si>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MEDIPLUS EXIM SRL</t>
  </si>
  <si>
    <t xml:space="preserve">TOTAL MEDIPLUS EXIM SRL </t>
  </si>
  <si>
    <t>DONA LOGISTICA</t>
  </si>
  <si>
    <t>Date inregistrare CAS MM</t>
  </si>
  <si>
    <t>BALSAM</t>
  </si>
  <si>
    <t xml:space="preserve">ALLIANCE HEALTHCARE </t>
  </si>
  <si>
    <t>ROPHARMA LOGISTIC</t>
  </si>
  <si>
    <t>MEDIPLUS EXIM</t>
  </si>
  <si>
    <t>FARMEXIM  S. A.</t>
  </si>
  <si>
    <t>ALLIANCE HEALTHCARE ROMANIA  SRL</t>
  </si>
  <si>
    <t xml:space="preserve">                  </t>
  </si>
  <si>
    <t>GENTIANA SRL</t>
  </si>
  <si>
    <t>SARALEX</t>
  </si>
  <si>
    <t>NOIEMB  2019</t>
  </si>
  <si>
    <t>11297/05.11.2019</t>
  </si>
  <si>
    <t>LUANA FARM</t>
  </si>
  <si>
    <t>GENTIANA 54/30.11.2019</t>
  </si>
  <si>
    <t>PHARMA S A</t>
  </si>
  <si>
    <t>TOTAL PHARMA  S. A</t>
  </si>
  <si>
    <t>SC SILVER WOLF</t>
  </si>
  <si>
    <t xml:space="preserve">                                                                                                          TOTAL  MEDIPLUS EXIM</t>
  </si>
  <si>
    <t>FEBRUARIE 2020</t>
  </si>
  <si>
    <t>FARMEXIM S A</t>
  </si>
  <si>
    <t>TOTAL  FARMEXIM  S A</t>
  </si>
  <si>
    <t>GE HOR 62/31.12.2019</t>
  </si>
  <si>
    <t>SARALEX SRL</t>
  </si>
  <si>
    <t>MARTIE 2020</t>
  </si>
  <si>
    <t>2114/05.03.2020</t>
  </si>
  <si>
    <t>45318/28.02.2020</t>
  </si>
  <si>
    <t>2108/05.03.20202</t>
  </si>
  <si>
    <t>2109/05.03.2020</t>
  </si>
  <si>
    <t>9598/27.02.2020</t>
  </si>
  <si>
    <t>9599/27.02.2020</t>
  </si>
  <si>
    <t>SRX 1127/31.01.2020</t>
  </si>
  <si>
    <t>GE HOR  2/31.01.2020</t>
  </si>
  <si>
    <t>GENTIANA 3/31.01.2020</t>
  </si>
  <si>
    <t>GE EN 2/31.01.2020</t>
  </si>
  <si>
    <t>B 1770/31.01.2020</t>
  </si>
  <si>
    <t>2524/18.03.2020</t>
  </si>
  <si>
    <t>45321/28.02.2020</t>
  </si>
  <si>
    <t>MARTIE2020</t>
  </si>
  <si>
    <t>2111/05.03.2020</t>
  </si>
  <si>
    <t>8812/05.03.2020</t>
  </si>
  <si>
    <t>1738/24.02.2020</t>
  </si>
  <si>
    <t>130/17.02.2020</t>
  </si>
  <si>
    <t>LUA 509/31.01.2020</t>
  </si>
  <si>
    <t>2331/11.03.2020</t>
  </si>
  <si>
    <t>COMIRO INVEST</t>
  </si>
  <si>
    <t>142/09.03.2020</t>
  </si>
  <si>
    <t xml:space="preserve">Programe </t>
  </si>
  <si>
    <t>AQUA 991/31.01.2020</t>
  </si>
  <si>
    <t>2332/11.03.2020</t>
  </si>
  <si>
    <t>140/06.03.2020</t>
  </si>
  <si>
    <t>SACA 1/31.01.2020</t>
  </si>
  <si>
    <t>CLT 2/31.01.2020</t>
  </si>
  <si>
    <t>COAS 2/31.01.2020</t>
  </si>
  <si>
    <t>2112/05.03.2020</t>
  </si>
  <si>
    <t>8797/25.02.2020</t>
  </si>
  <si>
    <t>FSOM 1004/31.01.2020</t>
  </si>
  <si>
    <t>FSOM 3004/31.01.2020</t>
  </si>
  <si>
    <t>PLATI CESIUNI PROGRAME  15    aprilie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</si>
</sst>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8">
    <xf numFmtId="0" fontId="0" fillId="0" borderId="0" xfId="0"/>
    <xf numFmtId="0" fontId="5" fillId="0" borderId="1" xfId="1" applyFont="1" applyBorder="1" applyAlignment="1">
      <alignment horizontal="center"/>
    </xf>
    <xf numFmtId="0" fontId="6" fillId="0" borderId="0" xfId="0" applyFont="1"/>
    <xf numFmtId="0" fontId="0" fillId="0" borderId="9" xfId="0" applyBorder="1"/>
    <xf numFmtId="0" fontId="5" fillId="0" borderId="2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4" fontId="0" fillId="0" borderId="11" xfId="0" applyNumberFormat="1" applyBorder="1"/>
    <xf numFmtId="0" fontId="0" fillId="0" borderId="6" xfId="0" applyBorder="1"/>
    <xf numFmtId="0" fontId="7" fillId="0" borderId="0" xfId="0" applyFont="1"/>
    <xf numFmtId="0" fontId="0" fillId="0" borderId="21" xfId="0" applyBorder="1"/>
    <xf numFmtId="0" fontId="0" fillId="0" borderId="14" xfId="0" applyBorder="1"/>
    <xf numFmtId="4" fontId="7" fillId="0" borderId="18" xfId="0" applyNumberFormat="1" applyFont="1" applyBorder="1"/>
    <xf numFmtId="0" fontId="5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5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5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0" fontId="0" fillId="0" borderId="34" xfId="0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8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7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4" xfId="0" applyBorder="1"/>
    <xf numFmtId="0" fontId="0" fillId="0" borderId="12" xfId="0" applyBorder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34" xfId="0" applyFont="1" applyBorder="1"/>
    <xf numFmtId="0" fontId="0" fillId="0" borderId="28" xfId="0" applyBorder="1"/>
    <xf numFmtId="0" fontId="5" fillId="0" borderId="3" xfId="0" applyFont="1" applyBorder="1"/>
    <xf numFmtId="4" fontId="0" fillId="0" borderId="9" xfId="0" applyNumberFormat="1" applyFill="1" applyBorder="1"/>
    <xf numFmtId="0" fontId="0" fillId="0" borderId="5" xfId="0" applyFont="1" applyBorder="1"/>
    <xf numFmtId="0" fontId="0" fillId="0" borderId="7" xfId="0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30" xfId="0" applyFill="1" applyBorder="1"/>
    <xf numFmtId="49" fontId="0" fillId="0" borderId="27" xfId="0" applyNumberFormat="1" applyBorder="1"/>
    <xf numFmtId="0" fontId="5" fillId="0" borderId="5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4" fillId="0" borderId="28" xfId="1" applyFont="1" applyBorder="1" applyAlignment="1">
      <alignment horizontal="right"/>
    </xf>
    <xf numFmtId="0" fontId="7" fillId="0" borderId="48" xfId="0" applyFont="1" applyBorder="1" applyAlignment="1">
      <alignment horizontal="center" wrapText="1"/>
    </xf>
    <xf numFmtId="0" fontId="5" fillId="0" borderId="34" xfId="0" applyFont="1" applyBorder="1"/>
    <xf numFmtId="0" fontId="0" fillId="0" borderId="9" xfId="0" applyFont="1" applyBorder="1"/>
    <xf numFmtId="4" fontId="0" fillId="0" borderId="9" xfId="0" applyNumberFormat="1" applyBorder="1"/>
    <xf numFmtId="0" fontId="4" fillId="0" borderId="50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8" fillId="0" borderId="29" xfId="0" applyFont="1" applyBorder="1" applyAlignment="1">
      <alignment horizontal="right" wrapText="1"/>
    </xf>
    <xf numFmtId="0" fontId="0" fillId="0" borderId="40" xfId="0" applyFill="1" applyBorder="1"/>
    <xf numFmtId="0" fontId="8" fillId="0" borderId="2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6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7" fillId="0" borderId="26" xfId="0" applyNumberFormat="1" applyFont="1" applyBorder="1"/>
    <xf numFmtId="0" fontId="8" fillId="0" borderId="18" xfId="0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8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9" fillId="0" borderId="44" xfId="0" applyNumberFormat="1" applyFont="1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0" fontId="5" fillId="0" borderId="16" xfId="1" applyFont="1" applyBorder="1" applyAlignment="1">
      <alignment horizontal="center"/>
    </xf>
    <xf numFmtId="4" fontId="9" fillId="0" borderId="18" xfId="0" applyNumberFormat="1" applyFont="1" applyBorder="1"/>
    <xf numFmtId="0" fontId="4" fillId="0" borderId="24" xfId="1" applyFont="1" applyBorder="1" applyAlignment="1">
      <alignment horizontal="right"/>
    </xf>
    <xf numFmtId="0" fontId="4" fillId="0" borderId="27" xfId="1" applyFont="1" applyBorder="1" applyAlignment="1">
      <alignment horizontal="right"/>
    </xf>
    <xf numFmtId="0" fontId="4" fillId="0" borderId="16" xfId="1" applyFont="1" applyBorder="1" applyAlignment="1">
      <alignment horizontal="right"/>
    </xf>
    <xf numFmtId="4" fontId="0" fillId="0" borderId="19" xfId="0" applyNumberFormat="1" applyBorder="1"/>
    <xf numFmtId="0" fontId="5" fillId="0" borderId="50" xfId="1" applyFont="1" applyBorder="1" applyAlignment="1">
      <alignment horizontal="center"/>
    </xf>
    <xf numFmtId="0" fontId="5" fillId="0" borderId="20" xfId="1" applyFont="1" applyBorder="1" applyAlignment="1">
      <alignment horizontal="center" wrapText="1"/>
    </xf>
    <xf numFmtId="0" fontId="0" fillId="0" borderId="5" xfId="0" applyBorder="1" applyAlignment="1">
      <alignment vertical="top"/>
    </xf>
    <xf numFmtId="4" fontId="7" fillId="0" borderId="51" xfId="0" applyNumberFormat="1" applyFont="1" applyBorder="1"/>
    <xf numFmtId="0" fontId="0" fillId="0" borderId="37" xfId="0" applyBorder="1" applyAlignment="1">
      <alignment vertical="top"/>
    </xf>
    <xf numFmtId="0" fontId="8" fillId="0" borderId="41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5" fillId="0" borderId="2" xfId="1" applyFont="1" applyBorder="1" applyAlignment="1">
      <alignment horizontal="center" wrapText="1"/>
    </xf>
    <xf numFmtId="0" fontId="0" fillId="0" borderId="24" xfId="0" applyFill="1" applyBorder="1"/>
    <xf numFmtId="0" fontId="0" fillId="0" borderId="12" xfId="0" applyFill="1" applyBorder="1"/>
    <xf numFmtId="49" fontId="0" fillId="0" borderId="16" xfId="0" applyNumberFormat="1" applyBorder="1"/>
    <xf numFmtId="0" fontId="0" fillId="0" borderId="44" xfId="0" applyBorder="1" applyAlignment="1">
      <alignment horizontal="right"/>
    </xf>
    <xf numFmtId="4" fontId="0" fillId="0" borderId="49" xfId="0" applyNumberFormat="1" applyBorder="1"/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0" fontId="7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1" xfId="1" applyFont="1" applyBorder="1" applyAlignment="1">
      <alignment horizontal="right" vertical="top"/>
    </xf>
    <xf numFmtId="0" fontId="4" fillId="0" borderId="24" xfId="1" applyFont="1" applyBorder="1" applyAlignment="1">
      <alignment horizontal="right" vertical="top"/>
    </xf>
    <xf numFmtId="0" fontId="0" fillId="0" borderId="23" xfId="0" applyBorder="1" applyAlignment="1">
      <alignment vertical="top"/>
    </xf>
    <xf numFmtId="0" fontId="0" fillId="0" borderId="44" xfId="0" applyFont="1" applyBorder="1"/>
    <xf numFmtId="0" fontId="4" fillId="0" borderId="28" xfId="1" applyFont="1" applyBorder="1" applyAlignment="1">
      <alignment horizontal="right" vertical="top"/>
    </xf>
    <xf numFmtId="0" fontId="4" fillId="0" borderId="27" xfId="1" applyFont="1" applyBorder="1" applyAlignment="1">
      <alignment horizontal="right" vertical="top"/>
    </xf>
    <xf numFmtId="0" fontId="0" fillId="0" borderId="34" xfId="0" applyBorder="1" applyAlignment="1">
      <alignment vertical="top"/>
    </xf>
    <xf numFmtId="0" fontId="8" fillId="0" borderId="1" xfId="0" applyFont="1" applyBorder="1" applyAlignment="1">
      <alignment horizontal="right" wrapText="1"/>
    </xf>
    <xf numFmtId="0" fontId="0" fillId="0" borderId="24" xfId="0" applyBorder="1" applyAlignment="1">
      <alignment horizontal="left" wrapText="1"/>
    </xf>
    <xf numFmtId="0" fontId="0" fillId="0" borderId="9" xfId="0" applyFill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7" fillId="0" borderId="37" xfId="0" applyFont="1" applyBorder="1" applyAlignment="1">
      <alignment horizontal="center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vertical="top"/>
    </xf>
    <xf numFmtId="0" fontId="0" fillId="0" borderId="0" xfId="0" applyFill="1" applyBorder="1" applyAlignment="1">
      <alignment vertical="top"/>
    </xf>
    <xf numFmtId="4" fontId="9" fillId="0" borderId="25" xfId="0" applyNumberFormat="1" applyFont="1" applyBorder="1"/>
    <xf numFmtId="49" fontId="0" fillId="0" borderId="2" xfId="0" applyNumberFormat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3" xfId="0" applyBorder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0" fillId="0" borderId="5" xfId="0" applyBorder="1" applyAlignment="1"/>
    <xf numFmtId="0" fontId="0" fillId="0" borderId="25" xfId="0" applyBorder="1"/>
    <xf numFmtId="0" fontId="0" fillId="0" borderId="5" xfId="0" applyBorder="1" applyAlignment="1">
      <alignment vertical="top"/>
    </xf>
    <xf numFmtId="0" fontId="7" fillId="0" borderId="0" xfId="0" applyFont="1" applyBorder="1" applyAlignment="1">
      <alignment horizontal="center" wrapText="1"/>
    </xf>
    <xf numFmtId="0" fontId="0" fillId="0" borderId="9" xfId="0" applyBorder="1" applyAlignment="1">
      <alignment vertical="top"/>
    </xf>
    <xf numFmtId="4" fontId="0" fillId="0" borderId="20" xfId="0" applyNumberFormat="1" applyBorder="1"/>
    <xf numFmtId="0" fontId="0" fillId="0" borderId="4" xfId="0" applyFill="1" applyBorder="1"/>
    <xf numFmtId="0" fontId="0" fillId="0" borderId="26" xfId="0" applyBorder="1" applyAlignment="1">
      <alignment horizontal="right" vertical="top"/>
    </xf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8" fillId="0" borderId="17" xfId="0" applyFont="1" applyBorder="1" applyAlignment="1">
      <alignment horizontal="right" wrapText="1"/>
    </xf>
    <xf numFmtId="0" fontId="0" fillId="0" borderId="24" xfId="0" applyFill="1" applyBorder="1" applyAlignment="1">
      <alignment vertical="top"/>
    </xf>
    <xf numFmtId="0" fontId="0" fillId="0" borderId="35" xfId="0" applyBorder="1"/>
    <xf numFmtId="0" fontId="0" fillId="0" borderId="34" xfId="0" applyBorder="1" applyAlignment="1">
      <alignment vertical="top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5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" fontId="0" fillId="0" borderId="12" xfId="0" applyNumberFormat="1" applyFill="1" applyBorder="1"/>
    <xf numFmtId="49" fontId="0" fillId="0" borderId="47" xfId="0" applyNumberFormat="1" applyBorder="1"/>
    <xf numFmtId="0" fontId="8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4" fontId="0" fillId="0" borderId="2" xfId="0" applyNumberFormat="1" applyFill="1" applyBorder="1" applyAlignment="1">
      <alignment vertical="top"/>
    </xf>
    <xf numFmtId="0" fontId="7" fillId="0" borderId="37" xfId="0" applyFont="1" applyBorder="1" applyAlignment="1">
      <alignment wrapText="1"/>
    </xf>
    <xf numFmtId="0" fontId="0" fillId="0" borderId="30" xfId="0" applyBorder="1" applyAlignment="1">
      <alignment vertical="top"/>
    </xf>
    <xf numFmtId="0" fontId="0" fillId="0" borderId="27" xfId="0" applyBorder="1" applyAlignment="1">
      <alignment vertical="top"/>
    </xf>
    <xf numFmtId="49" fontId="0" fillId="0" borderId="33" xfId="0" applyNumberFormat="1" applyBorder="1"/>
    <xf numFmtId="0" fontId="4" fillId="0" borderId="50" xfId="1" applyFont="1" applyBorder="1" applyAlignment="1">
      <alignment horizontal="right" vertical="top"/>
    </xf>
    <xf numFmtId="0" fontId="0" fillId="0" borderId="14" xfId="0" applyBorder="1" applyAlignment="1"/>
    <xf numFmtId="0" fontId="0" fillId="0" borderId="2" xfId="0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5" xfId="0" applyBorder="1" applyAlignment="1">
      <alignment horizontal="right" vertical="top"/>
    </xf>
    <xf numFmtId="49" fontId="0" fillId="0" borderId="4" xfId="0" applyNumberFormat="1" applyBorder="1"/>
    <xf numFmtId="4" fontId="0" fillId="0" borderId="16" xfId="0" applyNumberFormat="1" applyBorder="1"/>
    <xf numFmtId="0" fontId="8" fillId="0" borderId="5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51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9" xfId="0" applyBorder="1" applyAlignment="1">
      <alignment vertical="top"/>
    </xf>
    <xf numFmtId="4" fontId="0" fillId="0" borderId="26" xfId="0" applyNumberFormat="1" applyBorder="1"/>
    <xf numFmtId="0" fontId="0" fillId="0" borderId="26" xfId="0" applyFont="1" applyBorder="1"/>
    <xf numFmtId="0" fontId="0" fillId="0" borderId="51" xfId="0" applyFont="1" applyBorder="1"/>
    <xf numFmtId="0" fontId="0" fillId="0" borderId="51" xfId="0" applyFill="1" applyBorder="1"/>
    <xf numFmtId="0" fontId="0" fillId="0" borderId="26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4" fontId="0" fillId="0" borderId="51" xfId="0" applyNumberFormat="1" applyBorder="1"/>
    <xf numFmtId="0" fontId="0" fillId="0" borderId="51" xfId="0" applyBorder="1" applyAlignment="1"/>
    <xf numFmtId="4" fontId="0" fillId="0" borderId="42" xfId="0" applyNumberFormat="1" applyBorder="1"/>
    <xf numFmtId="0" fontId="3" fillId="0" borderId="32" xfId="0" applyFont="1" applyBorder="1" applyAlignment="1">
      <alignment horizontal="center" wrapText="1"/>
    </xf>
    <xf numFmtId="0" fontId="8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3" fillId="0" borderId="37" xfId="0" applyFont="1" applyBorder="1" applyAlignment="1">
      <alignment vertical="top" wrapText="1"/>
    </xf>
    <xf numFmtId="0" fontId="0" fillId="0" borderId="52" xfId="0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9" xfId="0" applyFont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164" fontId="0" fillId="0" borderId="0" xfId="0" applyNumberFormat="1"/>
    <xf numFmtId="0" fontId="0" fillId="0" borderId="10" xfId="0" applyFill="1" applyBorder="1"/>
    <xf numFmtId="0" fontId="0" fillId="0" borderId="27" xfId="0" applyBorder="1" applyAlignment="1">
      <alignment vertical="top"/>
    </xf>
    <xf numFmtId="0" fontId="7" fillId="0" borderId="14" xfId="0" applyFont="1" applyBorder="1" applyAlignment="1">
      <alignment wrapText="1"/>
    </xf>
    <xf numFmtId="14" fontId="0" fillId="0" borderId="2" xfId="0" applyNumberFormat="1" applyBorder="1"/>
    <xf numFmtId="0" fontId="2" fillId="0" borderId="0" xfId="0" applyFont="1" applyBorder="1" applyAlignment="1">
      <alignment horizontal="center" vertical="top" wrapText="1"/>
    </xf>
    <xf numFmtId="14" fontId="0" fillId="0" borderId="5" xfId="0" applyNumberFormat="1" applyFill="1" applyBorder="1"/>
    <xf numFmtId="0" fontId="0" fillId="0" borderId="24" xfId="0" applyFont="1" applyFill="1" applyBorder="1"/>
    <xf numFmtId="0" fontId="0" fillId="0" borderId="27" xfId="0" applyFont="1" applyFill="1" applyBorder="1"/>
    <xf numFmtId="0" fontId="0" fillId="0" borderId="12" xfId="0" applyFont="1" applyBorder="1" applyAlignment="1">
      <alignment horizontal="right"/>
    </xf>
    <xf numFmtId="14" fontId="0" fillId="0" borderId="26" xfId="0" applyNumberFormat="1" applyBorder="1"/>
    <xf numFmtId="0" fontId="0" fillId="0" borderId="2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7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0" fillId="0" borderId="5" xfId="0" applyBorder="1" applyAlignment="1">
      <alignment vertical="top"/>
    </xf>
    <xf numFmtId="0" fontId="0" fillId="0" borderId="5" xfId="0" applyBorder="1" applyAlignment="1"/>
    <xf numFmtId="0" fontId="0" fillId="0" borderId="27" xfId="0" applyBorder="1" applyAlignment="1">
      <alignment vertical="top"/>
    </xf>
    <xf numFmtId="0" fontId="7" fillId="0" borderId="10" xfId="0" applyFont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2" xfId="0" applyFont="1" applyBorder="1"/>
    <xf numFmtId="0" fontId="0" fillId="0" borderId="5" xfId="0" applyFont="1" applyFill="1" applyBorder="1"/>
    <xf numFmtId="0" fontId="4" fillId="0" borderId="16" xfId="1" applyFont="1" applyBorder="1" applyAlignment="1">
      <alignment horizontal="right" vertical="top"/>
    </xf>
    <xf numFmtId="0" fontId="0" fillId="0" borderId="2" xfId="0" applyBorder="1" applyAlignment="1"/>
    <xf numFmtId="0" fontId="0" fillId="0" borderId="3" xfId="0" applyFont="1" applyBorder="1"/>
    <xf numFmtId="0" fontId="1" fillId="0" borderId="2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4" fontId="0" fillId="0" borderId="3" xfId="0" applyNumberFormat="1" applyFill="1" applyBorder="1"/>
    <xf numFmtId="4" fontId="7" fillId="0" borderId="51" xfId="0" applyNumberFormat="1" applyFont="1" applyFill="1" applyBorder="1"/>
    <xf numFmtId="0" fontId="2" fillId="0" borderId="32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49" fontId="0" fillId="0" borderId="3" xfId="0" applyNumberForma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0" fillId="0" borderId="14" xfId="0" applyBorder="1" applyAlignment="1">
      <alignment horizontal="right" vertical="top"/>
    </xf>
    <xf numFmtId="0" fontId="0" fillId="0" borderId="23" xfId="0" applyBorder="1" applyAlignment="1">
      <alignment wrapText="1"/>
    </xf>
    <xf numFmtId="4" fontId="0" fillId="0" borderId="33" xfId="0" applyNumberFormat="1" applyBorder="1" applyAlignment="1">
      <alignment horizontal="right" vertical="top"/>
    </xf>
    <xf numFmtId="4" fontId="7" fillId="0" borderId="38" xfId="0" applyNumberFormat="1" applyFont="1" applyFill="1" applyBorder="1" applyAlignment="1">
      <alignment vertical="top"/>
    </xf>
    <xf numFmtId="0" fontId="8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0" fillId="2" borderId="0" xfId="0" applyFill="1"/>
    <xf numFmtId="14" fontId="0" fillId="0" borderId="25" xfId="0" applyNumberFormat="1" applyBorder="1"/>
    <xf numFmtId="0" fontId="0" fillId="0" borderId="5" xfId="0" applyBorder="1" applyAlignment="1"/>
    <xf numFmtId="0" fontId="0" fillId="0" borderId="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3" xfId="0" applyBorder="1" applyAlignment="1"/>
    <xf numFmtId="0" fontId="8" fillId="0" borderId="26" xfId="0" applyFon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Font="1" applyFill="1" applyBorder="1"/>
    <xf numFmtId="0" fontId="0" fillId="0" borderId="51" xfId="0" applyFont="1" applyFill="1" applyBorder="1"/>
    <xf numFmtId="0" fontId="0" fillId="0" borderId="26" xfId="0" applyFont="1" applyBorder="1" applyAlignment="1">
      <alignment horizontal="right"/>
    </xf>
    <xf numFmtId="14" fontId="0" fillId="0" borderId="24" xfId="0" applyNumberFormat="1" applyBorder="1"/>
    <xf numFmtId="14" fontId="0" fillId="0" borderId="27" xfId="0" applyNumberFormat="1" applyFill="1" applyBorder="1"/>
    <xf numFmtId="0" fontId="7" fillId="0" borderId="21" xfId="0" applyFont="1" applyBorder="1" applyAlignment="1"/>
    <xf numFmtId="0" fontId="0" fillId="0" borderId="15" xfId="0" applyBorder="1" applyAlignment="1"/>
    <xf numFmtId="0" fontId="8" fillId="0" borderId="25" xfId="0" applyFont="1" applyBorder="1" applyAlignment="1">
      <alignment horizontal="right" vertical="top"/>
    </xf>
    <xf numFmtId="0" fontId="0" fillId="0" borderId="36" xfId="0" applyBorder="1" applyAlignment="1">
      <alignment vertical="top"/>
    </xf>
    <xf numFmtId="0" fontId="0" fillId="0" borderId="39" xfId="0" applyBorder="1" applyAlignment="1"/>
    <xf numFmtId="0" fontId="0" fillId="0" borderId="47" xfId="0" applyBorder="1" applyAlignment="1"/>
    <xf numFmtId="4" fontId="0" fillId="0" borderId="19" xfId="0" applyNumberFormat="1" applyFill="1" applyBorder="1"/>
    <xf numFmtId="0" fontId="0" fillId="0" borderId="2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3" xfId="0" applyFill="1" applyBorder="1" applyAlignment="1"/>
    <xf numFmtId="0" fontId="0" fillId="0" borderId="7" xfId="0" applyBorder="1" applyAlignment="1"/>
    <xf numFmtId="0" fontId="0" fillId="0" borderId="2" xfId="0" applyFon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3" xfId="0" applyBorder="1" applyAlignment="1"/>
    <xf numFmtId="0" fontId="7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8" fillId="0" borderId="10" xfId="0" applyFont="1" applyBorder="1" applyAlignment="1">
      <alignment horizontal="right" vertical="top"/>
    </xf>
    <xf numFmtId="0" fontId="0" fillId="0" borderId="32" xfId="0" applyBorder="1" applyAlignment="1"/>
    <xf numFmtId="0" fontId="0" fillId="0" borderId="33" xfId="0" applyBorder="1" applyAlignment="1"/>
    <xf numFmtId="0" fontId="0" fillId="0" borderId="17" xfId="0" applyBorder="1" applyAlignment="1"/>
    <xf numFmtId="0" fontId="0" fillId="0" borderId="0" xfId="0" applyBorder="1" applyAlignment="1"/>
    <xf numFmtId="0" fontId="0" fillId="0" borderId="42" xfId="0" applyBorder="1" applyAlignment="1"/>
    <xf numFmtId="0" fontId="0" fillId="0" borderId="6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 wrapText="1"/>
    </xf>
    <xf numFmtId="0" fontId="1" fillId="0" borderId="50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51" xfId="0" applyBorder="1" applyAlignment="1"/>
    <xf numFmtId="0" fontId="0" fillId="0" borderId="51" xfId="0" applyBorder="1" applyAlignment="1">
      <alignment vertical="top"/>
    </xf>
    <xf numFmtId="0" fontId="0" fillId="0" borderId="25" xfId="0" applyBorder="1" applyAlignment="1"/>
    <xf numFmtId="0" fontId="0" fillId="0" borderId="2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49" fontId="10" fillId="0" borderId="26" xfId="0" applyNumberFormat="1" applyFont="1" applyBorder="1" applyAlignment="1">
      <alignment vertical="top" wrapText="1"/>
    </xf>
    <xf numFmtId="49" fontId="10" fillId="0" borderId="51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5" xfId="0" applyBorder="1" applyAlignment="1"/>
    <xf numFmtId="0" fontId="7" fillId="0" borderId="0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49" fontId="10" fillId="0" borderId="2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50" xfId="0" applyFont="1" applyBorder="1" applyAlignment="1">
      <alignment horizontal="center" wrapText="1"/>
    </xf>
    <xf numFmtId="0" fontId="8" fillId="0" borderId="26" xfId="0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8" fillId="0" borderId="1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51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7" fillId="0" borderId="6" xfId="0" applyFont="1" applyBorder="1" applyAlignment="1">
      <alignment horizontal="center"/>
    </xf>
    <xf numFmtId="0" fontId="8" fillId="0" borderId="1" xfId="0" applyFont="1" applyBorder="1" applyAlignment="1">
      <alignment horizontal="right" vertical="top" wrapText="1"/>
    </xf>
    <xf numFmtId="0" fontId="0" fillId="0" borderId="50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30" xfId="0" applyBorder="1" applyAlignment="1"/>
    <xf numFmtId="0" fontId="0" fillId="0" borderId="9" xfId="0" applyBorder="1" applyAlignment="1">
      <alignment vertical="top"/>
    </xf>
    <xf numFmtId="0" fontId="0" fillId="0" borderId="50" xfId="0" applyBorder="1" applyAlignment="1">
      <alignment vertical="top"/>
    </xf>
    <xf numFmtId="0" fontId="8" fillId="0" borderId="5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87"/>
  <sheetViews>
    <sheetView tabSelected="1" topLeftCell="I1" zoomScaleNormal="100" workbookViewId="0">
      <selection activeCell="K4" sqref="K4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hidden="1" customWidth="1"/>
    <col min="13" max="13" width="18" customWidth="1"/>
    <col min="14" max="14" width="15.5703125" customWidth="1"/>
    <col min="15" max="15" width="11.28515625" customWidth="1"/>
    <col min="16" max="16" width="20.5703125" customWidth="1"/>
    <col min="17" max="17" width="14.7109375" customWidth="1"/>
    <col min="19" max="19" width="12.7109375" bestFit="1" customWidth="1"/>
  </cols>
  <sheetData>
    <row r="3" spans="1:17" ht="19.5" x14ac:dyDescent="0.4">
      <c r="C3" s="2" t="s">
        <v>37</v>
      </c>
      <c r="K3" s="2" t="s">
        <v>129</v>
      </c>
    </row>
    <row r="7" spans="1:17" ht="15.75" thickBot="1" x14ac:dyDescent="0.3"/>
    <row r="8" spans="1:17" ht="26.25" x14ac:dyDescent="0.25">
      <c r="A8" s="1" t="s">
        <v>2</v>
      </c>
      <c r="B8" s="4" t="s">
        <v>3</v>
      </c>
      <c r="C8" s="4" t="s">
        <v>4</v>
      </c>
      <c r="D8" s="5" t="s">
        <v>5</v>
      </c>
      <c r="E8" s="5" t="s">
        <v>12</v>
      </c>
      <c r="F8" s="5" t="s">
        <v>6</v>
      </c>
      <c r="G8" s="17" t="s">
        <v>13</v>
      </c>
      <c r="I8" s="1" t="s">
        <v>2</v>
      </c>
      <c r="J8" s="4" t="s">
        <v>3</v>
      </c>
      <c r="K8" s="139" t="s">
        <v>72</v>
      </c>
      <c r="L8" s="4" t="s">
        <v>4</v>
      </c>
      <c r="M8" s="4" t="s">
        <v>4</v>
      </c>
      <c r="N8" s="5" t="s">
        <v>5</v>
      </c>
      <c r="O8" s="5" t="s">
        <v>12</v>
      </c>
      <c r="P8" s="5" t="s">
        <v>6</v>
      </c>
      <c r="Q8" s="17" t="s">
        <v>66</v>
      </c>
    </row>
    <row r="9" spans="1:17" ht="15.75" thickBot="1" x14ac:dyDescent="0.3">
      <c r="A9" s="36" t="s">
        <v>7</v>
      </c>
      <c r="B9" s="6"/>
      <c r="C9" s="6"/>
      <c r="D9" s="6" t="s">
        <v>8</v>
      </c>
      <c r="E9" s="6" t="s">
        <v>11</v>
      </c>
      <c r="F9" s="6" t="s">
        <v>9</v>
      </c>
      <c r="G9" s="20" t="s">
        <v>10</v>
      </c>
      <c r="I9" s="131" t="s">
        <v>7</v>
      </c>
      <c r="J9" s="125"/>
      <c r="K9" s="87"/>
      <c r="L9" s="87"/>
      <c r="M9" s="87"/>
      <c r="N9" s="87" t="s">
        <v>8</v>
      </c>
      <c r="O9" s="87" t="s">
        <v>11</v>
      </c>
      <c r="P9" s="87" t="s">
        <v>9</v>
      </c>
      <c r="Q9" s="132" t="s">
        <v>10</v>
      </c>
    </row>
    <row r="10" spans="1:17" ht="15.75" customHeight="1" thickBot="1" x14ac:dyDescent="0.3">
      <c r="A10" s="88">
        <v>1</v>
      </c>
      <c r="B10" s="50" t="s">
        <v>31</v>
      </c>
      <c r="C10" s="22" t="s">
        <v>16</v>
      </c>
      <c r="D10" s="19" t="s">
        <v>39</v>
      </c>
      <c r="E10" s="22" t="s">
        <v>1</v>
      </c>
      <c r="F10" s="52" t="s">
        <v>38</v>
      </c>
      <c r="G10" s="57">
        <v>146880.95999999999</v>
      </c>
      <c r="I10" s="88">
        <v>1</v>
      </c>
      <c r="J10" s="127" t="s">
        <v>77</v>
      </c>
      <c r="K10" s="310" t="s">
        <v>95</v>
      </c>
      <c r="L10" s="22"/>
      <c r="M10" s="226" t="s">
        <v>81</v>
      </c>
      <c r="N10" s="332" t="s">
        <v>100</v>
      </c>
      <c r="O10" s="219" t="s">
        <v>1</v>
      </c>
      <c r="P10" s="312" t="s">
        <v>102</v>
      </c>
      <c r="Q10" s="225">
        <v>278926</v>
      </c>
    </row>
    <row r="11" spans="1:17" ht="15.75" thickBot="1" x14ac:dyDescent="0.3">
      <c r="A11" s="89"/>
      <c r="B11" s="56" t="s">
        <v>40</v>
      </c>
      <c r="C11" s="32"/>
      <c r="D11" s="31"/>
      <c r="E11" s="32"/>
      <c r="F11" s="44"/>
      <c r="G11" s="23"/>
      <c r="I11" s="89"/>
      <c r="J11" s="128"/>
      <c r="K11" s="311" t="s">
        <v>98</v>
      </c>
      <c r="L11" s="32"/>
      <c r="M11" s="227"/>
      <c r="N11" s="330"/>
      <c r="O11" s="219"/>
      <c r="P11" s="312"/>
      <c r="Q11" s="225"/>
    </row>
    <row r="12" spans="1:17" x14ac:dyDescent="0.25">
      <c r="A12" s="94">
        <v>2</v>
      </c>
      <c r="B12" s="50" t="s">
        <v>31</v>
      </c>
      <c r="C12" s="19" t="s">
        <v>0</v>
      </c>
      <c r="D12" s="22" t="s">
        <v>32</v>
      </c>
      <c r="E12" s="92" t="s">
        <v>1</v>
      </c>
      <c r="F12" s="83" t="s">
        <v>41</v>
      </c>
      <c r="G12" s="93">
        <v>130947.92</v>
      </c>
      <c r="I12" s="151">
        <v>2</v>
      </c>
      <c r="J12" s="152" t="s">
        <v>77</v>
      </c>
      <c r="K12" s="275" t="s">
        <v>95</v>
      </c>
      <c r="L12" s="153"/>
      <c r="M12" s="277" t="s">
        <v>80</v>
      </c>
      <c r="N12" s="360" t="s">
        <v>101</v>
      </c>
      <c r="O12" s="141" t="s">
        <v>1</v>
      </c>
      <c r="P12" s="258" t="s">
        <v>103</v>
      </c>
      <c r="Q12" s="115">
        <v>213482.18</v>
      </c>
    </row>
    <row r="13" spans="1:17" x14ac:dyDescent="0.25">
      <c r="A13" s="94"/>
      <c r="B13" s="54"/>
      <c r="C13" s="58"/>
      <c r="D13" s="8"/>
      <c r="E13" s="95"/>
      <c r="F13" s="96"/>
      <c r="G13" s="97"/>
      <c r="I13" s="207"/>
      <c r="J13" s="279"/>
      <c r="K13" s="278" t="s">
        <v>99</v>
      </c>
      <c r="L13" s="309"/>
      <c r="M13" s="79"/>
      <c r="N13" s="361"/>
      <c r="O13" s="123" t="s">
        <v>1</v>
      </c>
      <c r="P13" s="242" t="s">
        <v>104</v>
      </c>
      <c r="Q13" s="93">
        <v>118296.25</v>
      </c>
    </row>
    <row r="14" spans="1:17" ht="15.75" thickBot="1" x14ac:dyDescent="0.3">
      <c r="A14" s="94"/>
      <c r="B14" s="54" t="s">
        <v>33</v>
      </c>
      <c r="C14" s="58"/>
      <c r="D14" s="8"/>
      <c r="E14" s="95" t="s">
        <v>1</v>
      </c>
      <c r="F14" s="96" t="s">
        <v>43</v>
      </c>
      <c r="G14" s="97">
        <v>1727.61</v>
      </c>
      <c r="I14" s="155"/>
      <c r="J14" s="156"/>
      <c r="K14" s="278"/>
      <c r="L14" s="157"/>
      <c r="M14" s="79"/>
      <c r="N14" s="362"/>
      <c r="O14" s="123" t="s">
        <v>1</v>
      </c>
      <c r="P14" s="242" t="s">
        <v>105</v>
      </c>
      <c r="Q14" s="93">
        <v>7934.37</v>
      </c>
    </row>
    <row r="15" spans="1:17" ht="15.75" hidden="1" thickBot="1" x14ac:dyDescent="0.3">
      <c r="A15" s="94"/>
      <c r="B15" s="54"/>
      <c r="C15" s="58"/>
      <c r="D15" s="8"/>
      <c r="E15" s="92" t="s">
        <v>1</v>
      </c>
      <c r="F15" s="83" t="s">
        <v>50</v>
      </c>
      <c r="G15" s="93">
        <v>16343.38</v>
      </c>
      <c r="I15" s="94"/>
      <c r="J15" s="129"/>
      <c r="K15" s="54"/>
      <c r="L15" s="8"/>
      <c r="M15" s="173"/>
      <c r="N15" s="96"/>
      <c r="O15" s="154"/>
      <c r="P15" s="143"/>
      <c r="Q15" s="144"/>
    </row>
    <row r="16" spans="1:17" ht="15.75" hidden="1" thickBot="1" x14ac:dyDescent="0.3">
      <c r="A16" s="89"/>
      <c r="B16" s="54"/>
      <c r="C16" s="58"/>
      <c r="D16" s="31"/>
      <c r="E16" s="95" t="s">
        <v>1</v>
      </c>
      <c r="F16" s="96" t="s">
        <v>42</v>
      </c>
      <c r="G16" s="97">
        <v>5262.92</v>
      </c>
      <c r="I16" s="94"/>
      <c r="J16" s="129"/>
      <c r="K16" s="54"/>
      <c r="L16" s="8"/>
      <c r="M16" s="173"/>
      <c r="N16" s="240"/>
      <c r="O16" s="95"/>
      <c r="P16" s="96"/>
      <c r="Q16" s="178"/>
    </row>
    <row r="17" spans="1:17" hidden="1" x14ac:dyDescent="0.25">
      <c r="A17" s="129"/>
      <c r="B17" s="213"/>
      <c r="C17" s="8"/>
      <c r="D17" s="9"/>
      <c r="E17" s="68"/>
      <c r="F17" s="96"/>
      <c r="G17" s="214"/>
      <c r="I17" s="88">
        <v>3</v>
      </c>
      <c r="J17" s="152" t="s">
        <v>77</v>
      </c>
      <c r="K17" s="256"/>
      <c r="L17" s="22"/>
      <c r="M17" s="337"/>
      <c r="N17" s="19"/>
      <c r="O17" s="65"/>
      <c r="P17" s="209"/>
      <c r="Q17" s="29"/>
    </row>
    <row r="18" spans="1:17" ht="15.75" hidden="1" thickBot="1" x14ac:dyDescent="0.3">
      <c r="A18" s="129"/>
      <c r="B18" s="213"/>
      <c r="C18" s="8"/>
      <c r="D18" s="9"/>
      <c r="E18" s="68"/>
      <c r="F18" s="96"/>
      <c r="G18" s="214"/>
      <c r="I18" s="89"/>
      <c r="J18" s="128"/>
      <c r="K18" s="257"/>
      <c r="L18" s="32"/>
      <c r="M18" s="324"/>
      <c r="N18" s="171"/>
      <c r="O18" s="281"/>
      <c r="P18" s="171"/>
      <c r="Q18" s="130"/>
    </row>
    <row r="19" spans="1:17" hidden="1" x14ac:dyDescent="0.25">
      <c r="A19" s="129"/>
      <c r="B19" s="213"/>
      <c r="C19" s="8"/>
      <c r="D19" s="9"/>
      <c r="E19" s="68"/>
      <c r="F19" s="96"/>
      <c r="G19" s="214"/>
      <c r="I19" s="94">
        <v>4</v>
      </c>
      <c r="J19" s="279" t="s">
        <v>77</v>
      </c>
      <c r="K19" s="278"/>
      <c r="L19" s="8"/>
      <c r="M19" s="358"/>
      <c r="N19" s="79"/>
      <c r="O19" s="363"/>
      <c r="P19" s="329"/>
      <c r="Q19" s="331"/>
    </row>
    <row r="20" spans="1:17" ht="15.75" hidden="1" thickBot="1" x14ac:dyDescent="0.3">
      <c r="A20" s="129"/>
      <c r="B20" s="213"/>
      <c r="C20" s="8"/>
      <c r="D20" s="9"/>
      <c r="E20" s="68"/>
      <c r="F20" s="96"/>
      <c r="G20" s="214"/>
      <c r="I20" s="89"/>
      <c r="J20" s="128"/>
      <c r="K20" s="276"/>
      <c r="L20" s="32"/>
      <c r="M20" s="359"/>
      <c r="N20" s="251"/>
      <c r="O20" s="324"/>
      <c r="P20" s="330"/>
      <c r="Q20" s="324"/>
    </row>
    <row r="21" spans="1:17" ht="15.75" customHeight="1" thickBot="1" x14ac:dyDescent="0.3">
      <c r="A21" s="374"/>
      <c r="B21" s="374"/>
      <c r="C21" s="374"/>
      <c r="D21" s="374">
        <f>SUM(G10:G20)</f>
        <v>301162.78999999998</v>
      </c>
      <c r="E21" s="374"/>
      <c r="F21" s="374" t="s">
        <v>68</v>
      </c>
      <c r="G21" s="172"/>
      <c r="H21" s="172"/>
      <c r="I21" s="339" t="s">
        <v>17</v>
      </c>
      <c r="J21" s="366"/>
      <c r="K21" s="366"/>
      <c r="L21" s="366"/>
      <c r="M21" s="366"/>
      <c r="N21" s="366">
        <f>SUM(Q10:Q20)</f>
        <v>618638.79999999993</v>
      </c>
      <c r="O21" s="366"/>
      <c r="P21" s="367"/>
      <c r="Q21" s="126">
        <f>Q10+Q12+Q19+Q17+Q13+Q14</f>
        <v>618638.79999999993</v>
      </c>
    </row>
    <row r="22" spans="1:17" ht="15.75" customHeight="1" thickBot="1" x14ac:dyDescent="0.3">
      <c r="A22" s="101">
        <v>1</v>
      </c>
      <c r="B22" s="72" t="s">
        <v>31</v>
      </c>
      <c r="C22" s="30" t="s">
        <v>24</v>
      </c>
      <c r="D22" s="102" t="s">
        <v>36</v>
      </c>
      <c r="E22" s="3" t="s">
        <v>29</v>
      </c>
      <c r="F22" s="33" t="s">
        <v>45</v>
      </c>
      <c r="G22" s="78">
        <v>553.36</v>
      </c>
      <c r="I22" s="303">
        <v>1</v>
      </c>
      <c r="J22" s="370" t="s">
        <v>74</v>
      </c>
      <c r="K22" s="219" t="s">
        <v>95</v>
      </c>
      <c r="L22" s="318"/>
      <c r="M22" s="301" t="s">
        <v>116</v>
      </c>
      <c r="N22" s="301" t="s">
        <v>117</v>
      </c>
      <c r="O22" s="325" t="s">
        <v>118</v>
      </c>
      <c r="P22" s="360" t="s">
        <v>119</v>
      </c>
      <c r="Q22" s="394">
        <v>81503.009999999995</v>
      </c>
    </row>
    <row r="23" spans="1:17" ht="15.75" customHeight="1" thickBot="1" x14ac:dyDescent="0.3">
      <c r="A23" s="104"/>
      <c r="B23" s="54"/>
      <c r="C23" s="8"/>
      <c r="D23" s="73"/>
      <c r="E23" s="70"/>
      <c r="F23" s="99"/>
      <c r="G23" s="100"/>
      <c r="I23" s="317"/>
      <c r="J23" s="371"/>
      <c r="K23" s="220" t="s">
        <v>115</v>
      </c>
      <c r="L23" s="248"/>
      <c r="M23" s="304"/>
      <c r="N23" s="304"/>
      <c r="O23" s="326"/>
      <c r="P23" s="330"/>
      <c r="Q23" s="334"/>
    </row>
    <row r="24" spans="1:17" ht="15.75" hidden="1" customHeight="1" thickBot="1" x14ac:dyDescent="0.3">
      <c r="A24" s="103"/>
      <c r="B24" s="50"/>
      <c r="C24" s="22"/>
      <c r="D24" s="19"/>
      <c r="E24" s="70" t="s">
        <v>29</v>
      </c>
      <c r="F24" s="99" t="s">
        <v>46</v>
      </c>
      <c r="G24" s="100">
        <v>634.9</v>
      </c>
      <c r="I24" s="304"/>
      <c r="J24" s="372"/>
      <c r="K24" s="220"/>
      <c r="L24" s="248"/>
      <c r="M24" s="308"/>
      <c r="N24" s="307"/>
      <c r="O24" s="170"/>
      <c r="P24" s="51"/>
      <c r="Q24" s="321"/>
    </row>
    <row r="25" spans="1:17" ht="15.75" customHeight="1" x14ac:dyDescent="0.25">
      <c r="A25" s="104"/>
      <c r="B25" s="54"/>
      <c r="C25" s="9"/>
      <c r="D25" s="73"/>
      <c r="E25" s="3" t="s">
        <v>1</v>
      </c>
      <c r="F25" s="33" t="s">
        <v>47</v>
      </c>
      <c r="G25" s="78">
        <v>3232.4</v>
      </c>
      <c r="I25" s="247">
        <v>2</v>
      </c>
      <c r="J25" s="370" t="s">
        <v>74</v>
      </c>
      <c r="K25" s="219" t="s">
        <v>95</v>
      </c>
      <c r="L25" s="133"/>
      <c r="M25" s="221" t="s">
        <v>88</v>
      </c>
      <c r="N25" s="221" t="s">
        <v>121</v>
      </c>
      <c r="O25" s="320" t="s">
        <v>118</v>
      </c>
      <c r="P25" s="40" t="s">
        <v>122</v>
      </c>
      <c r="Q25" s="198">
        <v>446.36</v>
      </c>
    </row>
    <row r="26" spans="1:17" ht="15.75" customHeight="1" thickBot="1" x14ac:dyDescent="0.3">
      <c r="A26" s="104"/>
      <c r="B26" s="54"/>
      <c r="C26" s="9"/>
      <c r="D26" s="73"/>
      <c r="E26" s="30" t="s">
        <v>29</v>
      </c>
      <c r="F26" s="27" t="s">
        <v>49</v>
      </c>
      <c r="G26" s="107">
        <v>1219.1300000000001</v>
      </c>
      <c r="I26" s="247"/>
      <c r="J26" s="371"/>
      <c r="K26" s="220" t="s">
        <v>120</v>
      </c>
      <c r="L26" s="133"/>
      <c r="M26" s="246"/>
      <c r="N26" s="306"/>
      <c r="O26" s="319" t="s">
        <v>118</v>
      </c>
      <c r="P26" s="33" t="s">
        <v>123</v>
      </c>
      <c r="Q26" s="78">
        <v>995.13</v>
      </c>
    </row>
    <row r="27" spans="1:17" ht="15.75" customHeight="1" thickBot="1" x14ac:dyDescent="0.3">
      <c r="A27" s="90"/>
      <c r="B27" s="105"/>
      <c r="C27" s="70"/>
      <c r="D27" s="106"/>
      <c r="E27" s="3" t="s">
        <v>29</v>
      </c>
      <c r="F27" s="33" t="s">
        <v>48</v>
      </c>
      <c r="G27" s="78">
        <v>529.24</v>
      </c>
      <c r="I27" s="247"/>
      <c r="J27" s="372"/>
      <c r="K27" s="246"/>
      <c r="L27" s="175"/>
      <c r="M27" s="246"/>
      <c r="N27" s="307"/>
      <c r="O27" s="319" t="s">
        <v>118</v>
      </c>
      <c r="P27" s="33" t="s">
        <v>124</v>
      </c>
      <c r="Q27" s="78">
        <v>84.62</v>
      </c>
    </row>
    <row r="28" spans="1:17" ht="15.75" hidden="1" customHeight="1" x14ac:dyDescent="0.25">
      <c r="A28" s="176"/>
      <c r="B28" s="121"/>
      <c r="C28" s="8"/>
      <c r="D28" s="8"/>
      <c r="E28" s="8"/>
      <c r="F28" s="41"/>
      <c r="G28" s="182"/>
      <c r="I28" s="196"/>
      <c r="J28" s="381"/>
      <c r="K28" s="169"/>
      <c r="L28" s="177"/>
      <c r="M28" s="337"/>
      <c r="N28" s="191"/>
      <c r="O28" s="337"/>
      <c r="P28" s="194"/>
      <c r="Q28" s="202"/>
    </row>
    <row r="29" spans="1:17" ht="15.75" hidden="1" customHeight="1" thickBot="1" x14ac:dyDescent="0.3">
      <c r="A29" s="176"/>
      <c r="B29" s="121"/>
      <c r="C29" s="8"/>
      <c r="D29" s="8"/>
      <c r="E29" s="8"/>
      <c r="F29" s="41"/>
      <c r="G29" s="182"/>
      <c r="I29" s="197"/>
      <c r="J29" s="382"/>
      <c r="K29" s="192"/>
      <c r="L29" s="177"/>
      <c r="M29" s="324"/>
      <c r="N29" s="193"/>
      <c r="O29" s="324"/>
      <c r="P29" s="195"/>
      <c r="Q29" s="192"/>
    </row>
    <row r="30" spans="1:17" ht="15.75" customHeight="1" thickBot="1" x14ac:dyDescent="0.3">
      <c r="A30" s="377" t="s">
        <v>18</v>
      </c>
      <c r="B30" s="378"/>
      <c r="C30" s="378"/>
      <c r="D30" s="378"/>
      <c r="E30" s="379"/>
      <c r="F30" s="380"/>
      <c r="G30" s="110">
        <f>SUM(G22:G27)</f>
        <v>6169.03</v>
      </c>
      <c r="I30" s="339" t="s">
        <v>78</v>
      </c>
      <c r="J30" s="366"/>
      <c r="K30" s="366"/>
      <c r="L30" s="366"/>
      <c r="M30" s="366"/>
      <c r="N30" s="366"/>
      <c r="O30" s="366"/>
      <c r="P30" s="367"/>
      <c r="Q30" s="16">
        <f>Q22+Q23+Q24+Q25+Q26+Q27</f>
        <v>83029.119999999995</v>
      </c>
    </row>
    <row r="31" spans="1:17" ht="15.75" hidden="1" customHeight="1" thickBot="1" x14ac:dyDescent="0.3">
      <c r="A31" s="111">
        <v>1</v>
      </c>
      <c r="B31" s="81" t="s">
        <v>51</v>
      </c>
      <c r="C31" s="38" t="s">
        <v>15</v>
      </c>
      <c r="D31" s="108" t="s">
        <v>52</v>
      </c>
      <c r="E31" s="26" t="s">
        <v>1</v>
      </c>
      <c r="F31" s="21" t="s">
        <v>50</v>
      </c>
      <c r="G31" s="57">
        <v>279638.62</v>
      </c>
      <c r="I31" s="384">
        <v>1</v>
      </c>
      <c r="J31" s="368" t="s">
        <v>67</v>
      </c>
      <c r="K31" s="219"/>
      <c r="L31" s="38"/>
      <c r="M31" s="337"/>
      <c r="N31" s="332"/>
      <c r="O31" s="356"/>
      <c r="P31" s="229"/>
      <c r="Q31" s="225"/>
    </row>
    <row r="32" spans="1:17" ht="15.75" hidden="1" thickBot="1" x14ac:dyDescent="0.3">
      <c r="A32" s="111"/>
      <c r="B32" s="86" t="s">
        <v>53</v>
      </c>
      <c r="C32" s="39"/>
      <c r="D32" s="109"/>
      <c r="E32" s="14"/>
      <c r="F32" s="34"/>
      <c r="G32" s="48"/>
      <c r="I32" s="385"/>
      <c r="J32" s="383"/>
      <c r="K32" s="228"/>
      <c r="L32" s="35"/>
      <c r="M32" s="373"/>
      <c r="N32" s="362"/>
      <c r="O32" s="357"/>
      <c r="P32" s="230"/>
      <c r="Q32" s="231"/>
    </row>
    <row r="33" spans="1:22" ht="15.75" hidden="1" customHeight="1" thickBot="1" x14ac:dyDescent="0.3">
      <c r="A33" s="111"/>
      <c r="B33" s="142"/>
      <c r="C33" s="35"/>
      <c r="D33" s="179"/>
      <c r="E33" s="22"/>
      <c r="F33" s="21"/>
      <c r="G33" s="57"/>
      <c r="I33" s="180">
        <v>2</v>
      </c>
      <c r="J33" s="368" t="s">
        <v>67</v>
      </c>
      <c r="K33" s="65"/>
      <c r="L33" s="38"/>
      <c r="M33" s="337"/>
      <c r="N33" s="332"/>
      <c r="O33" s="337"/>
      <c r="P33" s="21"/>
      <c r="Q33" s="29"/>
    </row>
    <row r="34" spans="1:22" ht="15.75" hidden="1" thickBot="1" x14ac:dyDescent="0.3">
      <c r="A34" s="111"/>
      <c r="B34" s="142"/>
      <c r="C34" s="35"/>
      <c r="D34" s="179"/>
      <c r="E34" s="22"/>
      <c r="F34" s="21"/>
      <c r="G34" s="57"/>
      <c r="I34" s="212"/>
      <c r="J34" s="369"/>
      <c r="K34" s="42"/>
      <c r="L34" s="39"/>
      <c r="M34" s="338"/>
      <c r="N34" s="330"/>
      <c r="O34" s="373"/>
      <c r="P34" s="138"/>
      <c r="Q34" s="178"/>
    </row>
    <row r="35" spans="1:22" ht="15.75" customHeight="1" thickBot="1" x14ac:dyDescent="0.3">
      <c r="A35" s="111"/>
      <c r="B35" s="142"/>
      <c r="C35" s="35"/>
      <c r="D35" s="179"/>
      <c r="E35" s="22"/>
      <c r="F35" s="21"/>
      <c r="G35" s="57"/>
      <c r="I35" s="180">
        <v>1</v>
      </c>
      <c r="J35" s="368" t="s">
        <v>67</v>
      </c>
      <c r="K35" s="65" t="s">
        <v>109</v>
      </c>
      <c r="L35" s="38"/>
      <c r="M35" s="19" t="s">
        <v>94</v>
      </c>
      <c r="N35" s="19" t="s">
        <v>111</v>
      </c>
      <c r="O35" s="337" t="s">
        <v>1</v>
      </c>
      <c r="P35" s="209" t="s">
        <v>102</v>
      </c>
      <c r="Q35" s="98">
        <v>158514.31</v>
      </c>
    </row>
    <row r="36" spans="1:22" ht="15.75" thickBot="1" x14ac:dyDescent="0.3">
      <c r="A36" s="111"/>
      <c r="B36" s="142"/>
      <c r="C36" s="35"/>
      <c r="D36" s="179"/>
      <c r="E36" s="22"/>
      <c r="F36" s="21"/>
      <c r="G36" s="57"/>
      <c r="I36" s="212"/>
      <c r="J36" s="369"/>
      <c r="K36" s="63" t="s">
        <v>110</v>
      </c>
      <c r="L36" s="39"/>
      <c r="M36" s="9"/>
      <c r="N36" s="9"/>
      <c r="O36" s="373"/>
      <c r="P36" s="190"/>
      <c r="Q36" s="97"/>
    </row>
    <row r="37" spans="1:22" ht="15.75" hidden="1" customHeight="1" thickBot="1" x14ac:dyDescent="0.3">
      <c r="A37" s="111">
        <v>2</v>
      </c>
      <c r="B37" s="50" t="s">
        <v>31</v>
      </c>
      <c r="C37" s="38" t="s">
        <v>25</v>
      </c>
      <c r="D37" s="65" t="s">
        <v>54</v>
      </c>
      <c r="E37" s="22" t="s">
        <v>1</v>
      </c>
      <c r="F37" s="21" t="s">
        <v>44</v>
      </c>
      <c r="G37" s="57">
        <v>315868.13</v>
      </c>
      <c r="I37" s="391">
        <v>2</v>
      </c>
      <c r="J37" s="386" t="s">
        <v>67</v>
      </c>
      <c r="K37" s="19"/>
      <c r="L37" s="35"/>
      <c r="M37" s="356"/>
      <c r="N37" s="19"/>
      <c r="O37" s="337"/>
      <c r="P37" s="209"/>
      <c r="Q37" s="98"/>
    </row>
    <row r="38" spans="1:22" ht="15.75" hidden="1" customHeight="1" thickBot="1" x14ac:dyDescent="0.3">
      <c r="A38" s="112"/>
      <c r="B38" s="54"/>
      <c r="C38" s="35"/>
      <c r="D38" s="63"/>
      <c r="E38" s="8"/>
      <c r="F38" s="138"/>
      <c r="G38" s="233"/>
      <c r="I38" s="391"/>
      <c r="J38" s="387"/>
      <c r="K38" s="42"/>
      <c r="L38" s="35"/>
      <c r="M38" s="357"/>
      <c r="N38" s="222"/>
      <c r="O38" s="338"/>
      <c r="P38" s="171"/>
      <c r="Q38" s="122"/>
    </row>
    <row r="39" spans="1:22" ht="15.75" hidden="1" customHeight="1" thickBot="1" x14ac:dyDescent="0.3">
      <c r="A39" s="112"/>
      <c r="B39" s="54"/>
      <c r="C39" s="35"/>
      <c r="D39" s="63"/>
      <c r="E39" s="8"/>
      <c r="F39" s="138"/>
      <c r="G39" s="233"/>
      <c r="I39" s="391"/>
      <c r="J39" s="387"/>
      <c r="K39" s="327"/>
      <c r="L39" s="35"/>
      <c r="M39" s="232"/>
      <c r="N39" s="222"/>
      <c r="O39" s="224"/>
      <c r="P39" s="33"/>
      <c r="Q39" s="93"/>
    </row>
    <row r="40" spans="1:22" ht="16.5" hidden="1" customHeight="1" thickBot="1" x14ac:dyDescent="0.3">
      <c r="A40" s="112"/>
      <c r="B40" s="56" t="s">
        <v>55</v>
      </c>
      <c r="C40" s="39"/>
      <c r="D40" s="42"/>
      <c r="E40" s="32"/>
      <c r="F40" s="51"/>
      <c r="G40" s="23"/>
      <c r="I40" s="392"/>
      <c r="J40" s="388"/>
      <c r="K40" s="328"/>
      <c r="L40" s="39"/>
      <c r="M40" s="174"/>
      <c r="N40" s="223"/>
      <c r="O40" s="224"/>
      <c r="P40" s="33"/>
      <c r="Q40" s="93"/>
      <c r="V40">
        <v>0</v>
      </c>
    </row>
    <row r="41" spans="1:22" ht="15.75" hidden="1" customHeight="1" thickBot="1" x14ac:dyDescent="0.3">
      <c r="A41" s="112">
        <v>3</v>
      </c>
      <c r="B41" s="50" t="s">
        <v>31</v>
      </c>
      <c r="C41" s="35" t="s">
        <v>28</v>
      </c>
      <c r="D41" s="63" t="s">
        <v>34</v>
      </c>
      <c r="E41" s="30" t="s">
        <v>1</v>
      </c>
      <c r="F41" s="84" t="s">
        <v>56</v>
      </c>
      <c r="G41" s="67">
        <v>39799.230000000003</v>
      </c>
      <c r="I41" s="393"/>
      <c r="J41" s="389"/>
      <c r="K41" s="199" t="s">
        <v>82</v>
      </c>
      <c r="L41" s="35"/>
      <c r="M41" s="35"/>
      <c r="N41" s="63"/>
      <c r="O41" s="224" t="s">
        <v>1</v>
      </c>
      <c r="P41" s="33" t="s">
        <v>85</v>
      </c>
      <c r="Q41" s="93">
        <v>29601.91</v>
      </c>
    </row>
    <row r="42" spans="1:22" ht="17.25" hidden="1" customHeight="1" thickBot="1" x14ac:dyDescent="0.3">
      <c r="A42" s="112"/>
      <c r="B42" s="56" t="s">
        <v>35</v>
      </c>
      <c r="C42" s="32"/>
      <c r="D42" s="31"/>
      <c r="E42" s="32"/>
      <c r="F42" s="113"/>
      <c r="G42" s="114"/>
      <c r="I42" s="392"/>
      <c r="J42" s="390"/>
      <c r="K42" s="74" t="s">
        <v>83</v>
      </c>
      <c r="L42" s="32"/>
      <c r="M42" s="32"/>
      <c r="N42" s="31"/>
      <c r="O42" s="32"/>
      <c r="P42" s="181"/>
      <c r="Q42" s="23"/>
    </row>
    <row r="43" spans="1:22" ht="15.75" thickBot="1" x14ac:dyDescent="0.3">
      <c r="A43" s="354" t="s">
        <v>26</v>
      </c>
      <c r="B43" s="375"/>
      <c r="C43" s="340"/>
      <c r="D43" s="340"/>
      <c r="E43" s="375"/>
      <c r="F43" s="376"/>
      <c r="G43" s="53">
        <f>SUM(G31:G42)</f>
        <v>635305.98</v>
      </c>
      <c r="I43" s="354" t="s">
        <v>26</v>
      </c>
      <c r="J43" s="340"/>
      <c r="K43" s="340"/>
      <c r="L43" s="340"/>
      <c r="M43" s="340"/>
      <c r="N43" s="340"/>
      <c r="O43" s="340"/>
      <c r="P43" s="355"/>
      <c r="Q43" s="16">
        <f>SUM(Q31:Q40)</f>
        <v>158514.31</v>
      </c>
    </row>
    <row r="44" spans="1:22" x14ac:dyDescent="0.25">
      <c r="A44" s="49">
        <v>1</v>
      </c>
      <c r="B44" s="64" t="s">
        <v>31</v>
      </c>
      <c r="C44" s="43" t="s">
        <v>19</v>
      </c>
      <c r="D44" s="38" t="s">
        <v>57</v>
      </c>
      <c r="E44" s="71" t="s">
        <v>1</v>
      </c>
      <c r="F44" s="40" t="s">
        <v>58</v>
      </c>
      <c r="G44" s="115">
        <v>4474.07</v>
      </c>
      <c r="I44" s="158">
        <v>1</v>
      </c>
      <c r="J44" s="234" t="s">
        <v>86</v>
      </c>
      <c r="K44" s="19" t="s">
        <v>90</v>
      </c>
      <c r="L44" s="159"/>
      <c r="M44" s="19" t="s">
        <v>84</v>
      </c>
      <c r="N44" s="19" t="s">
        <v>113</v>
      </c>
      <c r="O44" s="71" t="s">
        <v>1</v>
      </c>
      <c r="P44" s="40" t="s">
        <v>114</v>
      </c>
      <c r="Q44" s="198">
        <v>2199.2600000000002</v>
      </c>
    </row>
    <row r="45" spans="1:22" ht="15.75" thickBot="1" x14ac:dyDescent="0.3">
      <c r="A45" s="183"/>
      <c r="B45" s="124"/>
      <c r="C45" s="47"/>
      <c r="D45" s="35"/>
      <c r="E45" s="9"/>
      <c r="F45" s="138"/>
      <c r="G45" s="147"/>
      <c r="I45" s="215"/>
      <c r="J45" s="216"/>
      <c r="K45" s="9" t="s">
        <v>112</v>
      </c>
      <c r="L45" s="217"/>
      <c r="M45" s="211"/>
      <c r="N45" s="167"/>
      <c r="O45" s="123"/>
      <c r="P45" s="33"/>
      <c r="Q45" s="93"/>
    </row>
    <row r="46" spans="1:22" ht="15.75" hidden="1" thickBot="1" x14ac:dyDescent="0.3">
      <c r="A46" s="118">
        <v>2</v>
      </c>
      <c r="B46" s="50" t="s">
        <v>31</v>
      </c>
      <c r="C46" s="19" t="s">
        <v>20</v>
      </c>
      <c r="D46" s="22" t="s">
        <v>59</v>
      </c>
      <c r="E46" s="30" t="s">
        <v>1</v>
      </c>
      <c r="F46" s="85" t="s">
        <v>60</v>
      </c>
      <c r="G46" s="67">
        <v>638.22</v>
      </c>
      <c r="I46" s="136">
        <v>2</v>
      </c>
      <c r="J46" s="137"/>
      <c r="K46" s="46"/>
      <c r="L46" s="24"/>
      <c r="M46" s="24"/>
      <c r="N46" s="15"/>
      <c r="O46" s="24"/>
      <c r="P46" s="25"/>
      <c r="Q46" s="28"/>
    </row>
    <row r="47" spans="1:22" ht="15.75" hidden="1" thickBot="1" x14ac:dyDescent="0.3">
      <c r="A47" s="118"/>
      <c r="B47" s="50"/>
      <c r="C47" s="19"/>
      <c r="D47" s="22"/>
      <c r="E47" s="31"/>
      <c r="F47" s="39"/>
      <c r="G47" s="122"/>
      <c r="I47" s="396">
        <v>2</v>
      </c>
      <c r="J47" s="399"/>
      <c r="K47" s="65"/>
      <c r="L47" s="135"/>
      <c r="M47" s="337"/>
      <c r="N47" s="322"/>
      <c r="O47" s="141"/>
      <c r="P47" s="40"/>
      <c r="Q47" s="60"/>
    </row>
    <row r="48" spans="1:22" ht="15.75" hidden="1" thickBot="1" x14ac:dyDescent="0.3">
      <c r="A48" s="118"/>
      <c r="B48" s="50"/>
      <c r="C48" s="19"/>
      <c r="D48" s="22"/>
      <c r="E48" s="31"/>
      <c r="F48" s="39"/>
      <c r="G48" s="122"/>
      <c r="I48" s="397"/>
      <c r="J48" s="400"/>
      <c r="K48" s="42"/>
      <c r="L48" s="135"/>
      <c r="M48" s="323"/>
      <c r="N48" s="323"/>
      <c r="O48" s="123"/>
      <c r="P48" s="33"/>
      <c r="Q48" s="11"/>
    </row>
    <row r="49" spans="1:19" ht="15.75" hidden="1" thickBot="1" x14ac:dyDescent="0.3">
      <c r="A49" s="118"/>
      <c r="B49" s="50"/>
      <c r="C49" s="19"/>
      <c r="D49" s="22"/>
      <c r="E49" s="31"/>
      <c r="F49" s="39"/>
      <c r="G49" s="122"/>
      <c r="I49" s="397"/>
      <c r="J49" s="400"/>
      <c r="K49" s="211"/>
      <c r="L49" s="135"/>
      <c r="M49" s="323"/>
      <c r="N49" s="323"/>
      <c r="O49" s="123"/>
      <c r="P49" s="33"/>
      <c r="Q49" s="11"/>
    </row>
    <row r="50" spans="1:19" ht="30.75" hidden="1" thickBot="1" x14ac:dyDescent="0.3">
      <c r="A50" s="118">
        <v>3</v>
      </c>
      <c r="B50" s="116" t="s">
        <v>61</v>
      </c>
      <c r="C50" s="24" t="s">
        <v>0</v>
      </c>
      <c r="D50" s="66" t="s">
        <v>62</v>
      </c>
      <c r="E50" s="24" t="s">
        <v>1</v>
      </c>
      <c r="F50" s="37" t="s">
        <v>50</v>
      </c>
      <c r="G50" s="117">
        <v>521765</v>
      </c>
      <c r="I50" s="398"/>
      <c r="J50" s="401"/>
      <c r="K50" s="210"/>
      <c r="L50" s="135"/>
      <c r="M50" s="324"/>
      <c r="N50" s="324"/>
      <c r="O50" s="85"/>
      <c r="P50" s="27"/>
      <c r="Q50" s="59"/>
    </row>
    <row r="51" spans="1:19" ht="15.75" thickBot="1" x14ac:dyDescent="0.3">
      <c r="A51" s="354" t="s">
        <v>21</v>
      </c>
      <c r="B51" s="340"/>
      <c r="C51" s="340"/>
      <c r="D51" s="340"/>
      <c r="E51" s="340"/>
      <c r="F51" s="355"/>
      <c r="G51" s="110">
        <f>SUM(G44:G50)</f>
        <v>526877.29</v>
      </c>
      <c r="I51" s="354" t="s">
        <v>87</v>
      </c>
      <c r="J51" s="340"/>
      <c r="K51" s="340"/>
      <c r="L51" s="340"/>
      <c r="M51" s="340"/>
      <c r="N51" s="340"/>
      <c r="O51" s="340"/>
      <c r="P51" s="355"/>
      <c r="Q51" s="16">
        <f>SUM(Q44:Q50)</f>
        <v>2199.2600000000002</v>
      </c>
    </row>
    <row r="52" spans="1:19" ht="15.75" thickBot="1" x14ac:dyDescent="0.3">
      <c r="A52" s="149"/>
      <c r="B52" s="150"/>
      <c r="C52" s="150"/>
      <c r="D52" s="150"/>
      <c r="E52" s="149"/>
      <c r="F52" s="149"/>
      <c r="G52" s="110"/>
      <c r="I52" s="352">
        <v>1</v>
      </c>
      <c r="J52" s="351" t="s">
        <v>76</v>
      </c>
      <c r="K52" s="259" t="s">
        <v>95</v>
      </c>
      <c r="L52" s="162"/>
      <c r="M52" s="221" t="s">
        <v>73</v>
      </c>
      <c r="N52" s="250" t="s">
        <v>97</v>
      </c>
      <c r="O52" s="243" t="s">
        <v>1</v>
      </c>
      <c r="P52" s="33" t="s">
        <v>106</v>
      </c>
      <c r="Q52" s="93">
        <v>6126.46</v>
      </c>
    </row>
    <row r="53" spans="1:19" ht="15.75" thickBot="1" x14ac:dyDescent="0.3">
      <c r="A53" s="295">
        <v>1</v>
      </c>
      <c r="B53" s="119" t="s">
        <v>31</v>
      </c>
      <c r="C53" s="19" t="s">
        <v>23</v>
      </c>
      <c r="D53" s="38" t="s">
        <v>63</v>
      </c>
      <c r="E53" s="7" t="s">
        <v>1</v>
      </c>
      <c r="F53" s="245" t="s">
        <v>64</v>
      </c>
      <c r="G53" s="225">
        <v>269246.51</v>
      </c>
      <c r="H53" s="161"/>
      <c r="I53" s="353"/>
      <c r="J53" s="323"/>
      <c r="K53" s="298" t="s">
        <v>96</v>
      </c>
      <c r="L53" s="272"/>
      <c r="M53" s="271"/>
      <c r="N53" s="271"/>
      <c r="O53" s="243"/>
      <c r="P53" s="33"/>
      <c r="Q53" s="93"/>
    </row>
    <row r="54" spans="1:19" x14ac:dyDescent="0.25">
      <c r="A54" s="342">
        <v>2</v>
      </c>
      <c r="B54" s="343"/>
      <c r="C54" s="343"/>
      <c r="D54" s="343"/>
      <c r="E54" s="343"/>
      <c r="F54" s="343"/>
      <c r="G54" s="343"/>
      <c r="H54" s="343"/>
      <c r="I54" s="344"/>
      <c r="J54" s="287" t="s">
        <v>76</v>
      </c>
      <c r="K54" s="313" t="s">
        <v>95</v>
      </c>
      <c r="L54" s="280"/>
      <c r="M54" s="19" t="s">
        <v>80</v>
      </c>
      <c r="N54" s="19" t="s">
        <v>108</v>
      </c>
      <c r="O54" s="19" t="s">
        <v>1</v>
      </c>
      <c r="P54" s="218" t="s">
        <v>103</v>
      </c>
      <c r="Q54" s="29">
        <v>696377</v>
      </c>
    </row>
    <row r="55" spans="1:19" ht="15.75" thickBot="1" x14ac:dyDescent="0.3">
      <c r="A55" s="345"/>
      <c r="B55" s="346"/>
      <c r="C55" s="346"/>
      <c r="D55" s="346"/>
      <c r="E55" s="346"/>
      <c r="F55" s="346"/>
      <c r="G55" s="346"/>
      <c r="H55" s="346"/>
      <c r="I55" s="347"/>
      <c r="J55" s="254"/>
      <c r="K55" s="314" t="s">
        <v>107</v>
      </c>
      <c r="L55" s="299"/>
      <c r="M55" s="58"/>
      <c r="N55" s="63"/>
      <c r="O55" s="243"/>
      <c r="P55" s="33"/>
      <c r="Q55" s="11"/>
    </row>
    <row r="56" spans="1:19" ht="15.75" thickBot="1" x14ac:dyDescent="0.3">
      <c r="A56" s="345"/>
      <c r="B56" s="346"/>
      <c r="C56" s="346"/>
      <c r="D56" s="346"/>
      <c r="E56" s="346"/>
      <c r="F56" s="346"/>
      <c r="G56" s="346"/>
      <c r="H56" s="346"/>
      <c r="I56" s="347"/>
      <c r="J56" s="309"/>
      <c r="K56" s="255"/>
      <c r="L56" s="299"/>
      <c r="M56" s="305"/>
      <c r="N56" s="305"/>
      <c r="O56" s="243"/>
      <c r="P56" s="33"/>
      <c r="Q56" s="11"/>
    </row>
    <row r="57" spans="1:19" ht="15.75" hidden="1" customHeight="1" thickBot="1" x14ac:dyDescent="0.3">
      <c r="A57" s="348"/>
      <c r="B57" s="349"/>
      <c r="C57" s="349"/>
      <c r="D57" s="349"/>
      <c r="E57" s="349"/>
      <c r="F57" s="349"/>
      <c r="G57" s="349"/>
      <c r="H57" s="349"/>
      <c r="I57" s="350"/>
      <c r="J57" s="288"/>
      <c r="K57" s="289"/>
      <c r="L57" s="302"/>
      <c r="M57" s="290"/>
      <c r="N57" s="300"/>
      <c r="O57" s="244"/>
      <c r="P57" s="27"/>
      <c r="Q57" s="59"/>
    </row>
    <row r="58" spans="1:19" ht="15.75" customHeight="1" thickBot="1" x14ac:dyDescent="0.3">
      <c r="A58" s="296" t="s">
        <v>1</v>
      </c>
      <c r="B58" s="51" t="s">
        <v>93</v>
      </c>
      <c r="C58" s="122">
        <v>338765.45</v>
      </c>
      <c r="D58" s="35"/>
      <c r="E58" s="8"/>
      <c r="F58" s="41"/>
      <c r="G58" s="45"/>
      <c r="H58" s="161"/>
      <c r="I58" s="315" t="s">
        <v>89</v>
      </c>
      <c r="J58" s="208"/>
      <c r="K58" s="208"/>
      <c r="L58" s="208"/>
      <c r="M58" s="208"/>
      <c r="N58" s="208"/>
      <c r="O58" s="208"/>
      <c r="P58" s="316"/>
      <c r="Q58" s="286">
        <f>SUM(Q52:Q57)</f>
        <v>702503.46</v>
      </c>
    </row>
    <row r="59" spans="1:19" ht="30.75" hidden="1" thickBot="1" x14ac:dyDescent="0.3">
      <c r="A59" s="200"/>
      <c r="B59" s="201"/>
      <c r="C59" s="22"/>
      <c r="D59" s="38"/>
      <c r="E59" s="8"/>
      <c r="F59" s="41"/>
      <c r="G59" s="45"/>
      <c r="H59" s="161"/>
      <c r="I59" s="235">
        <v>1</v>
      </c>
      <c r="J59" s="236" t="s">
        <v>75</v>
      </c>
      <c r="K59" s="292"/>
      <c r="L59" s="252"/>
      <c r="M59" s="337"/>
      <c r="N59" s="261"/>
      <c r="O59" s="261"/>
      <c r="P59" s="263"/>
      <c r="Q59" s="293"/>
      <c r="R59" s="297"/>
    </row>
    <row r="60" spans="1:19" ht="15.75" hidden="1" thickBot="1" x14ac:dyDescent="0.3">
      <c r="A60" s="200"/>
      <c r="B60" s="201"/>
      <c r="C60" s="22"/>
      <c r="D60" s="38"/>
      <c r="E60" s="8"/>
      <c r="F60" s="41"/>
      <c r="G60" s="45"/>
      <c r="H60" s="161"/>
      <c r="I60" s="235"/>
      <c r="J60" s="236"/>
      <c r="K60" s="80"/>
      <c r="L60" s="252"/>
      <c r="M60" s="324"/>
      <c r="N60" s="291"/>
      <c r="O60" s="238"/>
      <c r="P60" s="163"/>
      <c r="Q60" s="239"/>
    </row>
    <row r="61" spans="1:19" ht="15.75" thickBot="1" x14ac:dyDescent="0.3">
      <c r="A61" s="200"/>
      <c r="B61" s="201"/>
      <c r="C61" s="22"/>
      <c r="D61" s="38"/>
      <c r="E61" s="8"/>
      <c r="F61" s="41"/>
      <c r="G61" s="45"/>
      <c r="H61" s="161"/>
      <c r="I61" s="339" t="s">
        <v>27</v>
      </c>
      <c r="J61" s="340"/>
      <c r="K61" s="340"/>
      <c r="L61" s="340"/>
      <c r="M61" s="340"/>
      <c r="N61" s="340"/>
      <c r="O61" s="340"/>
      <c r="P61" s="341"/>
      <c r="Q61" s="294">
        <f>Q59</f>
        <v>0</v>
      </c>
    </row>
    <row r="62" spans="1:19" ht="30.75" hidden="1" thickBot="1" x14ac:dyDescent="0.3">
      <c r="A62" s="200"/>
      <c r="B62" s="201"/>
      <c r="C62" s="22"/>
      <c r="D62" s="38"/>
      <c r="E62" s="8"/>
      <c r="F62" s="41"/>
      <c r="G62" s="45"/>
      <c r="H62" s="161"/>
      <c r="I62" s="235">
        <v>1</v>
      </c>
      <c r="J62" s="236" t="s">
        <v>71</v>
      </c>
      <c r="K62" s="237"/>
      <c r="L62" s="203"/>
      <c r="M62" s="135"/>
      <c r="N62" s="241"/>
      <c r="O62" s="238"/>
      <c r="P62" s="163"/>
      <c r="Q62" s="239"/>
    </row>
    <row r="63" spans="1:19" ht="15.75" thickBot="1" x14ac:dyDescent="0.3">
      <c r="A63" s="200"/>
      <c r="B63" s="201"/>
      <c r="C63" s="22"/>
      <c r="D63" s="268"/>
      <c r="E63" s="268"/>
      <c r="F63" s="268"/>
      <c r="G63" s="120">
        <f>G53</f>
        <v>269246.51</v>
      </c>
      <c r="I63" s="395" t="s">
        <v>65</v>
      </c>
      <c r="J63" s="375"/>
      <c r="K63" s="375"/>
      <c r="L63" s="375"/>
      <c r="M63" s="375"/>
      <c r="N63" s="375"/>
      <c r="O63" s="375"/>
      <c r="P63" s="376"/>
      <c r="Q63" s="168">
        <f>Q62</f>
        <v>0</v>
      </c>
    </row>
    <row r="64" spans="1:19" ht="15.75" customHeight="1" thickBot="1" x14ac:dyDescent="0.3">
      <c r="A64" s="200"/>
      <c r="B64" s="201"/>
      <c r="C64" s="22"/>
      <c r="D64" s="265"/>
      <c r="E64" s="265"/>
      <c r="F64" s="266"/>
      <c r="G64" s="53">
        <f>G21+G30+G43+G51+G63</f>
        <v>1437598.81</v>
      </c>
      <c r="I64" s="339" t="s">
        <v>14</v>
      </c>
      <c r="J64" s="366"/>
      <c r="K64" s="366"/>
      <c r="L64" s="366"/>
      <c r="M64" s="366"/>
      <c r="N64" s="366"/>
      <c r="O64" s="366"/>
      <c r="P64" s="367"/>
      <c r="Q64" s="53">
        <f>Q21+Q30+Q43+Q51+Q63+Q58+Q61</f>
        <v>1564884.95</v>
      </c>
      <c r="S64" s="249"/>
    </row>
    <row r="65" spans="1:17" ht="15.75" thickBot="1" x14ac:dyDescent="0.3">
      <c r="A65" s="267" t="s">
        <v>65</v>
      </c>
      <c r="B65" s="268"/>
      <c r="C65" s="268"/>
      <c r="Q65" s="69"/>
    </row>
    <row r="66" spans="1:17" ht="30.75" thickBot="1" x14ac:dyDescent="0.3">
      <c r="A66" s="264" t="s">
        <v>14</v>
      </c>
      <c r="B66" s="265"/>
      <c r="C66" s="265"/>
      <c r="G66" s="13" t="s">
        <v>30</v>
      </c>
      <c r="Q66" s="13" t="s">
        <v>30</v>
      </c>
    </row>
    <row r="67" spans="1:17" ht="15.75" customHeight="1" x14ac:dyDescent="0.25">
      <c r="D67" s="22"/>
      <c r="E67" s="19"/>
      <c r="F67" s="52"/>
      <c r="G67" s="57"/>
      <c r="I67" s="325">
        <v>1</v>
      </c>
      <c r="J67" s="403" t="s">
        <v>69</v>
      </c>
      <c r="K67" s="253"/>
      <c r="L67" s="71"/>
      <c r="M67" s="364"/>
      <c r="N67" s="322"/>
      <c r="O67" s="335"/>
      <c r="P67" s="360"/>
      <c r="Q67" s="333"/>
    </row>
    <row r="68" spans="1:17" ht="15.75" thickBot="1" x14ac:dyDescent="0.3">
      <c r="D68" s="75"/>
      <c r="E68" s="77"/>
      <c r="F68" s="51"/>
      <c r="G68" s="23"/>
      <c r="I68" s="326"/>
      <c r="J68" s="404"/>
      <c r="K68" s="285"/>
      <c r="L68" s="30"/>
      <c r="M68" s="365"/>
      <c r="N68" s="324"/>
      <c r="O68" s="336"/>
      <c r="P68" s="330"/>
      <c r="Q68" s="334"/>
    </row>
    <row r="69" spans="1:17" ht="15.75" customHeight="1" thickBot="1" x14ac:dyDescent="0.3">
      <c r="A69" s="10"/>
      <c r="B69" s="81"/>
      <c r="C69" s="19"/>
      <c r="D69" s="265"/>
      <c r="E69" s="265"/>
      <c r="F69" s="266"/>
      <c r="G69" s="53">
        <f>G67</f>
        <v>0</v>
      </c>
      <c r="I69" s="402" t="s">
        <v>70</v>
      </c>
      <c r="J69" s="346"/>
      <c r="K69" s="346"/>
      <c r="L69" s="346"/>
      <c r="M69" s="346"/>
      <c r="N69" s="346"/>
      <c r="O69" s="346"/>
      <c r="P69" s="347"/>
      <c r="Q69" s="134">
        <f>Q67+Q68</f>
        <v>0</v>
      </c>
    </row>
    <row r="70" spans="1:17" ht="15" customHeight="1" thickBot="1" x14ac:dyDescent="0.3">
      <c r="A70" s="76"/>
      <c r="B70" s="86"/>
      <c r="C70" s="61"/>
      <c r="D70" s="65"/>
      <c r="E70" s="18"/>
      <c r="F70" s="21"/>
      <c r="G70" s="57"/>
      <c r="I70" s="325">
        <v>1</v>
      </c>
      <c r="J70" s="399" t="s">
        <v>67</v>
      </c>
      <c r="K70" s="140" t="s">
        <v>109</v>
      </c>
      <c r="L70" s="184"/>
      <c r="M70" s="364" t="s">
        <v>28</v>
      </c>
      <c r="N70" s="364" t="s">
        <v>126</v>
      </c>
      <c r="O70" s="141" t="s">
        <v>30</v>
      </c>
      <c r="P70" s="82" t="s">
        <v>127</v>
      </c>
      <c r="Q70" s="115">
        <v>65461.96</v>
      </c>
    </row>
    <row r="71" spans="1:17" ht="15.75" thickBot="1" x14ac:dyDescent="0.3">
      <c r="A71" s="62"/>
      <c r="B71" s="270" t="s">
        <v>22</v>
      </c>
      <c r="C71" s="265"/>
      <c r="D71" s="31"/>
      <c r="E71" s="91"/>
      <c r="F71" s="51"/>
      <c r="G71" s="23"/>
      <c r="I71" s="406"/>
      <c r="J71" s="407"/>
      <c r="K71" s="146" t="s">
        <v>125</v>
      </c>
      <c r="L71" s="205"/>
      <c r="M71" s="405"/>
      <c r="N71" s="405"/>
      <c r="O71" s="85" t="s">
        <v>30</v>
      </c>
      <c r="P71" s="55" t="s">
        <v>128</v>
      </c>
      <c r="Q71" s="67">
        <v>14853.26</v>
      </c>
    </row>
    <row r="72" spans="1:17" ht="15.75" hidden="1" thickBot="1" x14ac:dyDescent="0.3">
      <c r="A72" s="26"/>
      <c r="B72" s="50"/>
      <c r="C72" s="38"/>
      <c r="D72" s="32"/>
      <c r="E72" s="91"/>
      <c r="F72" s="145"/>
      <c r="G72" s="23"/>
      <c r="I72" s="406"/>
      <c r="J72" s="400"/>
      <c r="K72" s="206"/>
      <c r="L72" s="186"/>
      <c r="M72" s="405"/>
      <c r="N72" s="405"/>
      <c r="O72" s="164"/>
      <c r="P72" s="160"/>
      <c r="Q72" s="11"/>
    </row>
    <row r="73" spans="1:17" ht="15.75" hidden="1" thickBot="1" x14ac:dyDescent="0.3">
      <c r="A73" s="12"/>
      <c r="B73" s="56"/>
      <c r="C73" s="32"/>
      <c r="D73" s="32"/>
      <c r="E73" s="91"/>
      <c r="F73" s="145"/>
      <c r="G73" s="23"/>
      <c r="I73" s="326"/>
      <c r="J73" s="401"/>
      <c r="K73" s="185"/>
      <c r="L73" s="186"/>
      <c r="M73" s="365"/>
      <c r="N73" s="365"/>
      <c r="O73" s="204"/>
      <c r="P73" s="165"/>
      <c r="Q73" s="166"/>
    </row>
    <row r="74" spans="1:17" ht="15.75" thickBot="1" x14ac:dyDescent="0.3">
      <c r="A74" s="12"/>
      <c r="B74" s="148"/>
      <c r="C74" s="32"/>
      <c r="D74" s="268"/>
      <c r="E74" s="268"/>
      <c r="F74" s="269"/>
      <c r="G74" s="16">
        <f>G70</f>
        <v>0</v>
      </c>
      <c r="I74" s="354" t="s">
        <v>26</v>
      </c>
      <c r="J74" s="340"/>
      <c r="K74" s="340"/>
      <c r="L74" s="340"/>
      <c r="M74" s="340"/>
      <c r="N74" s="340"/>
      <c r="O74" s="340"/>
      <c r="P74" s="355"/>
      <c r="Q74" s="16">
        <f>Q70+Q71+Q72</f>
        <v>80315.22</v>
      </c>
    </row>
    <row r="75" spans="1:17" ht="15.75" hidden="1" thickBot="1" x14ac:dyDescent="0.3">
      <c r="A75" s="12"/>
      <c r="B75" s="148"/>
      <c r="C75" s="32"/>
      <c r="D75" s="268"/>
      <c r="E75" s="268"/>
      <c r="F75" s="269"/>
      <c r="G75" s="16"/>
      <c r="I75" s="274">
        <v>1</v>
      </c>
      <c r="J75" s="282" t="s">
        <v>91</v>
      </c>
      <c r="K75" s="275"/>
      <c r="L75" s="262"/>
      <c r="M75" s="277"/>
      <c r="N75" s="277"/>
      <c r="O75" s="322"/>
      <c r="P75" s="332"/>
      <c r="Q75" s="333"/>
    </row>
    <row r="76" spans="1:17" ht="15.75" hidden="1" thickBot="1" x14ac:dyDescent="0.3">
      <c r="A76" s="267" t="s">
        <v>26</v>
      </c>
      <c r="B76" s="268"/>
      <c r="C76" s="268"/>
      <c r="D76" s="188"/>
      <c r="E76" s="188"/>
      <c r="F76" s="189"/>
      <c r="G76" s="16"/>
      <c r="I76" s="283"/>
      <c r="J76" s="284"/>
      <c r="K76" s="276"/>
      <c r="L76" s="260"/>
      <c r="M76" s="273"/>
      <c r="N76" s="273"/>
      <c r="O76" s="324"/>
      <c r="P76" s="324"/>
      <c r="Q76" s="334"/>
    </row>
    <row r="77" spans="1:17" ht="15.75" thickBot="1" x14ac:dyDescent="0.3">
      <c r="A77" s="267"/>
      <c r="B77" s="268"/>
      <c r="C77" s="268"/>
      <c r="D77" s="188"/>
      <c r="E77" s="188"/>
      <c r="F77" s="189"/>
      <c r="G77" s="16"/>
      <c r="I77" s="395" t="s">
        <v>92</v>
      </c>
      <c r="J77" s="349"/>
      <c r="K77" s="349"/>
      <c r="L77" s="349"/>
      <c r="M77" s="349"/>
      <c r="N77" s="349"/>
      <c r="O77" s="349"/>
      <c r="P77" s="350"/>
      <c r="Q77" s="53">
        <f>Q75</f>
        <v>0</v>
      </c>
    </row>
    <row r="78" spans="1:17" ht="15.75" customHeight="1" thickBot="1" x14ac:dyDescent="0.3">
      <c r="A78" s="187"/>
      <c r="B78" s="188"/>
      <c r="C78" s="188"/>
      <c r="D78" s="265"/>
      <c r="E78" s="265"/>
      <c r="F78" s="266"/>
      <c r="G78" s="16">
        <f>G69+G74</f>
        <v>0</v>
      </c>
      <c r="I78" s="339" t="s">
        <v>14</v>
      </c>
      <c r="J78" s="366"/>
      <c r="K78" s="366"/>
      <c r="L78" s="366"/>
      <c r="M78" s="366"/>
      <c r="N78" s="366"/>
      <c r="O78" s="366"/>
      <c r="P78" s="367"/>
      <c r="Q78" s="53">
        <f>Q69+Q74+Q77</f>
        <v>80315.22</v>
      </c>
    </row>
    <row r="79" spans="1:17" ht="15.75" thickBot="1" x14ac:dyDescent="0.3">
      <c r="A79" s="187"/>
      <c r="B79" s="188"/>
      <c r="C79" s="188"/>
    </row>
    <row r="80" spans="1:17" ht="30.75" thickBot="1" x14ac:dyDescent="0.3">
      <c r="A80" s="264" t="s">
        <v>14</v>
      </c>
      <c r="B80" s="265"/>
      <c r="C80" s="265"/>
    </row>
    <row r="81" spans="17:17" x14ac:dyDescent="0.25">
      <c r="Q81" s="69"/>
    </row>
    <row r="87" spans="17:17" x14ac:dyDescent="0.25">
      <c r="Q87" t="s">
        <v>79</v>
      </c>
    </row>
  </sheetData>
  <mergeCells count="70">
    <mergeCell ref="I78:P78"/>
    <mergeCell ref="I51:P51"/>
    <mergeCell ref="I63:P63"/>
    <mergeCell ref="I47:I50"/>
    <mergeCell ref="J47:J50"/>
    <mergeCell ref="I69:P69"/>
    <mergeCell ref="I74:P74"/>
    <mergeCell ref="J67:J68"/>
    <mergeCell ref="I77:P77"/>
    <mergeCell ref="M70:M73"/>
    <mergeCell ref="N70:N73"/>
    <mergeCell ref="I70:I73"/>
    <mergeCell ref="J70:J73"/>
    <mergeCell ref="A21:F21"/>
    <mergeCell ref="A43:F43"/>
    <mergeCell ref="A30:F30"/>
    <mergeCell ref="J28:J29"/>
    <mergeCell ref="J33:J34"/>
    <mergeCell ref="I21:P21"/>
    <mergeCell ref="I30:P30"/>
    <mergeCell ref="I43:P43"/>
    <mergeCell ref="J31:J32"/>
    <mergeCell ref="I31:I32"/>
    <mergeCell ref="J37:J40"/>
    <mergeCell ref="J41:J42"/>
    <mergeCell ref="I37:I40"/>
    <mergeCell ref="I41:I42"/>
    <mergeCell ref="P22:P23"/>
    <mergeCell ref="O33:O34"/>
    <mergeCell ref="N10:N11"/>
    <mergeCell ref="N12:N14"/>
    <mergeCell ref="M17:M18"/>
    <mergeCell ref="O19:O20"/>
    <mergeCell ref="M67:M68"/>
    <mergeCell ref="I64:P64"/>
    <mergeCell ref="I67:I68"/>
    <mergeCell ref="P67:P68"/>
    <mergeCell ref="J35:J36"/>
    <mergeCell ref="M33:M34"/>
    <mergeCell ref="N33:N34"/>
    <mergeCell ref="J25:J27"/>
    <mergeCell ref="J22:J24"/>
    <mergeCell ref="M28:M29"/>
    <mergeCell ref="O28:O29"/>
    <mergeCell ref="O31:O32"/>
    <mergeCell ref="O75:O76"/>
    <mergeCell ref="P75:P76"/>
    <mergeCell ref="Q75:Q76"/>
    <mergeCell ref="O67:O68"/>
    <mergeCell ref="O37:O38"/>
    <mergeCell ref="I61:P61"/>
    <mergeCell ref="M59:M60"/>
    <mergeCell ref="A54:I57"/>
    <mergeCell ref="J52:J53"/>
    <mergeCell ref="I52:I53"/>
    <mergeCell ref="A51:F51"/>
    <mergeCell ref="M47:M50"/>
    <mergeCell ref="M37:M38"/>
    <mergeCell ref="Q67:Q68"/>
    <mergeCell ref="N67:N68"/>
    <mergeCell ref="N47:N50"/>
    <mergeCell ref="O22:O23"/>
    <mergeCell ref="K39:K40"/>
    <mergeCell ref="P19:P20"/>
    <mergeCell ref="Q19:Q20"/>
    <mergeCell ref="M19:M20"/>
    <mergeCell ref="N31:N32"/>
    <mergeCell ref="M31:M32"/>
    <mergeCell ref="O35:O36"/>
    <mergeCell ref="Q22:Q23"/>
  </mergeCells>
  <pageMargins left="0" right="0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2020-04-09T08:37:41Z</cp:lastPrinted>
  <dcterms:created xsi:type="dcterms:W3CDTF">2018-07-04T12:33:56Z</dcterms:created>
  <dcterms:modified xsi:type="dcterms:W3CDTF">2020-04-14T11:38:33Z</dcterms:modified>
</cp:coreProperties>
</file>